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14" i="1" l="1"/>
  <c r="D15" i="1"/>
  <c r="D16" i="1"/>
  <c r="D17" i="1"/>
  <c r="D18" i="1"/>
  <c r="D19" i="1"/>
  <c r="D20" i="1"/>
  <c r="D21" i="1"/>
  <c r="D22" i="1"/>
  <c r="D10" i="1"/>
  <c r="D11" i="1"/>
  <c r="D12" i="1"/>
  <c r="D13" i="1"/>
  <c r="D23" i="1"/>
  <c r="D34" i="1" s="1"/>
  <c r="D24" i="1"/>
  <c r="D25" i="1"/>
  <c r="D26" i="1"/>
  <c r="D27" i="1"/>
  <c r="D28" i="1"/>
  <c r="D29" i="1"/>
  <c r="D30" i="1"/>
  <c r="D31" i="1"/>
  <c r="A26" i="1"/>
  <c r="A27" i="1" s="1"/>
  <c r="A25" i="1"/>
  <c r="D32" i="1"/>
  <c r="D33" i="1"/>
  <c r="D9" i="1"/>
  <c r="A32" i="1"/>
  <c r="A33" i="1" s="1"/>
  <c r="A13" i="1"/>
  <c r="A28" i="1" l="1"/>
  <c r="A29" i="1" s="1"/>
  <c r="A30" i="1" s="1"/>
  <c r="A31" i="1" s="1"/>
</calcChain>
</file>

<file path=xl/sharedStrings.xml><?xml version="1.0" encoding="utf-8"?>
<sst xmlns="http://schemas.openxmlformats.org/spreadsheetml/2006/main" count="39" uniqueCount="39">
  <si>
    <t>Утверждено Решением очередного общего собрания</t>
  </si>
  <si>
    <t>СНТ ЛУЖКИ НА 2022 год</t>
  </si>
  <si>
    <t>РАСХОДЫ НА СОТРУДНИКОВ (включая НДФЛ)</t>
  </si>
  <si>
    <t>Наименование статьи расходов</t>
  </si>
  <si>
    <t>РАСХОДЫ НА СОДЕРЖАНИЕ ТЕРРИТОРИИ</t>
  </si>
  <si>
    <t>Всего сумма в рублях</t>
  </si>
  <si>
    <t>№</t>
  </si>
  <si>
    <t>РАСХОДЫ ОБЩЕХОЗЯЙСТВЕННЫЕ</t>
  </si>
  <si>
    <t>Отчисления в фонды (ОМС, ОПС, ВНиМ, травматизм) 30,2%</t>
  </si>
  <si>
    <t>ЗЕМЕЛЬНЫЙ НАЛОГ НА ЗЕМЛИ ОБЩЕГО ПОЛЬЗОВАНИЯ</t>
  </si>
  <si>
    <t>Содержание собаки (корм</t>
  </si>
  <si>
    <t>Транспортные расходы</t>
  </si>
  <si>
    <t>Дрова для отопления сторожки</t>
  </si>
  <si>
    <t>Программное обеспечение для бух. учета:ЭЦП, СБИС</t>
  </si>
  <si>
    <t>Информационная поддержка членов Товарищества</t>
  </si>
  <si>
    <t>Услуги банка (обслуживание расчетного счета)</t>
  </si>
  <si>
    <t>Председатель Правления (вознаграждение)</t>
  </si>
  <si>
    <t>Сторож</t>
  </si>
  <si>
    <t>Бухгалтер</t>
  </si>
  <si>
    <t>Оплата электроэнергии инфраструктуры СНТ:</t>
  </si>
  <si>
    <t>Ремонт имущества СНТ:</t>
  </si>
  <si>
    <t>Благоустройство территории:</t>
  </si>
  <si>
    <t>Вывоз мусора (ТКО, контейнеры)</t>
  </si>
  <si>
    <t>Содержание дорог:</t>
  </si>
  <si>
    <t>Расчистка территории от снега</t>
  </si>
  <si>
    <t>Содержание сетей уличного освещения</t>
  </si>
  <si>
    <t>Противопожарные мероприятия:</t>
  </si>
  <si>
    <t>Установка/обслуживание/ремонт   системы видеонаблюдения, шлагбаума</t>
  </si>
  <si>
    <t>Сумма с 1 садовода     (12 соток)</t>
  </si>
  <si>
    <t>Накладные расходы</t>
  </si>
  <si>
    <t>Непредвиденные расходы</t>
  </si>
  <si>
    <r>
      <rPr>
        <b/>
        <sz val="16"/>
        <color theme="1"/>
        <rFont val="Times New Roman"/>
        <family val="1"/>
        <charset val="204"/>
      </rPr>
      <t>ПРОЕК</t>
    </r>
    <r>
      <rPr>
        <sz val="16"/>
        <color theme="1"/>
        <rFont val="Times New Roman"/>
        <family val="1"/>
        <charset val="204"/>
      </rPr>
      <t>Т ПРИХОДНО-РАСХОДНОЙ СМЕТЫ</t>
    </r>
  </si>
  <si>
    <t>от «___»___________2022 года.</t>
  </si>
  <si>
    <t xml:space="preserve">Всего расходов (включенных в членские взносы ) </t>
  </si>
  <si>
    <t xml:space="preserve"> Всего предполагаемых поступлений </t>
  </si>
  <si>
    <t>Переходящий остаток с прошлого финансового года по состоянию на 31.12.2021</t>
  </si>
  <si>
    <t>ДОХОДЫ</t>
  </si>
  <si>
    <t xml:space="preserve"> Расчетный членский взнос  с садовода( 12 соток)</t>
  </si>
  <si>
    <t>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</si>
</sst>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/>
    <xf numFmtId="0" fontId="0" fillId="0" borderId="5" xfId="0" applyBorder="1"/>
    <xf numFmtId="0" fontId="1" fillId="0" borderId="5" xfId="0" applyFont="1" applyBorder="1"/>
    <xf numFmtId="165" fontId="0" fillId="0" borderId="5" xfId="0" applyNumberFormat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4" fontId="7" fillId="0" borderId="6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7" fillId="0" borderId="1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9" workbookViewId="0">
      <selection activeCell="B45" sqref="B45"/>
    </sheetView>
  </sheetViews>
  <sheetFormatPr defaultRowHeight="15" x14ac:dyDescent="0.25"/>
  <cols>
    <col min="1" max="1" width="4.5703125" customWidth="1"/>
    <col min="2" max="2" width="54.5703125" style="22" customWidth="1"/>
    <col min="3" max="3" width="16.140625" style="12" customWidth="1"/>
    <col min="4" max="4" width="13.28515625" style="13" customWidth="1"/>
  </cols>
  <sheetData>
    <row r="1" spans="1:9" ht="15" customHeight="1" x14ac:dyDescent="0.25">
      <c r="A1" s="42" t="s">
        <v>0</v>
      </c>
      <c r="B1" s="42"/>
      <c r="C1" s="42"/>
      <c r="D1" s="42"/>
      <c r="E1" s="2"/>
      <c r="F1" s="2"/>
      <c r="G1" s="2"/>
      <c r="H1" s="2"/>
      <c r="I1" s="2"/>
    </row>
    <row r="2" spans="1:9" ht="18" x14ac:dyDescent="0.25">
      <c r="A2" s="42" t="s">
        <v>32</v>
      </c>
      <c r="B2" s="42"/>
      <c r="C2" s="42"/>
      <c r="D2" s="42"/>
      <c r="E2" s="2"/>
      <c r="F2" s="2"/>
      <c r="G2" s="2"/>
      <c r="H2" s="2"/>
      <c r="I2" s="2"/>
    </row>
    <row r="3" spans="1:9" ht="18.75" x14ac:dyDescent="0.25">
      <c r="A3" s="2"/>
      <c r="B3" s="21"/>
      <c r="C3" s="4"/>
      <c r="D3" s="2"/>
      <c r="E3" s="2"/>
      <c r="F3" s="2"/>
      <c r="G3" s="2"/>
      <c r="H3" s="2"/>
      <c r="I3" s="2"/>
    </row>
    <row r="4" spans="1:9" ht="20.25" x14ac:dyDescent="0.3">
      <c r="A4" s="41" t="s">
        <v>31</v>
      </c>
      <c r="B4" s="41"/>
      <c r="C4" s="41"/>
      <c r="D4" s="41"/>
      <c r="E4" s="3"/>
      <c r="F4" s="3"/>
      <c r="G4" s="3"/>
      <c r="H4" s="3"/>
      <c r="I4" s="3"/>
    </row>
    <row r="5" spans="1:9" ht="20.25" x14ac:dyDescent="0.3">
      <c r="A5" s="41" t="s">
        <v>1</v>
      </c>
      <c r="B5" s="41"/>
      <c r="C5" s="41"/>
      <c r="D5" s="41"/>
      <c r="E5" s="3"/>
      <c r="F5" s="3"/>
      <c r="G5" s="3"/>
      <c r="H5" s="3"/>
      <c r="I5" s="3"/>
    </row>
    <row r="6" spans="1:9" ht="20.25" x14ac:dyDescent="0.3">
      <c r="A6" s="39"/>
      <c r="B6" s="39"/>
      <c r="C6" s="39"/>
      <c r="D6" s="39"/>
      <c r="E6" s="3"/>
      <c r="F6" s="3"/>
      <c r="G6" s="3"/>
      <c r="H6" s="3"/>
      <c r="I6" s="3"/>
    </row>
    <row r="7" spans="1:9" ht="19.5" thickBot="1" x14ac:dyDescent="0.3">
      <c r="B7" s="44" t="s">
        <v>38</v>
      </c>
    </row>
    <row r="8" spans="1:9" s="1" customFormat="1" ht="48" thickBot="1" x14ac:dyDescent="0.3">
      <c r="A8" s="6" t="s">
        <v>6</v>
      </c>
      <c r="B8" s="5" t="s">
        <v>3</v>
      </c>
      <c r="C8" s="31" t="s">
        <v>5</v>
      </c>
      <c r="D8" s="23" t="s">
        <v>28</v>
      </c>
    </row>
    <row r="9" spans="1:9" s="1" customFormat="1" ht="37.5" x14ac:dyDescent="0.25">
      <c r="A9" s="7">
        <v>1</v>
      </c>
      <c r="B9" s="24" t="s">
        <v>2</v>
      </c>
      <c r="C9" s="32">
        <v>798000</v>
      </c>
      <c r="D9" s="14">
        <f t="shared" ref="D9:D33" si="0">C9/266</f>
        <v>3000</v>
      </c>
    </row>
    <row r="10" spans="1:9" ht="15.75" x14ac:dyDescent="0.25">
      <c r="A10" s="8">
        <v>1.1000000000000001</v>
      </c>
      <c r="B10" s="25" t="s">
        <v>16</v>
      </c>
      <c r="C10" s="33">
        <v>195600</v>
      </c>
      <c r="D10" s="15">
        <f t="shared" si="0"/>
        <v>735.33834586466162</v>
      </c>
    </row>
    <row r="11" spans="1:9" ht="15.75" x14ac:dyDescent="0.25">
      <c r="A11" s="8">
        <v>1.2</v>
      </c>
      <c r="B11" s="25" t="s">
        <v>17</v>
      </c>
      <c r="C11" s="33">
        <v>406800</v>
      </c>
      <c r="D11" s="15">
        <f t="shared" si="0"/>
        <v>1529.3233082706768</v>
      </c>
    </row>
    <row r="12" spans="1:9" ht="15.75" x14ac:dyDescent="0.25">
      <c r="A12" s="8">
        <v>1.3</v>
      </c>
      <c r="B12" s="25" t="s">
        <v>18</v>
      </c>
      <c r="C12" s="33">
        <v>195600</v>
      </c>
      <c r="D12" s="15">
        <f t="shared" si="0"/>
        <v>735.33834586466162</v>
      </c>
    </row>
    <row r="13" spans="1:9" s="1" customFormat="1" ht="18.75" x14ac:dyDescent="0.25">
      <c r="A13" s="9">
        <f>A9+1</f>
        <v>2</v>
      </c>
      <c r="B13" s="26" t="s">
        <v>4</v>
      </c>
      <c r="C13" s="34">
        <v>1131000</v>
      </c>
      <c r="D13" s="16">
        <f t="shared" si="0"/>
        <v>4251.8796992481202</v>
      </c>
    </row>
    <row r="14" spans="1:9" ht="15.75" x14ac:dyDescent="0.25">
      <c r="A14" s="8">
        <v>2.1</v>
      </c>
      <c r="B14" s="25" t="s">
        <v>19</v>
      </c>
      <c r="C14" s="33">
        <v>60000</v>
      </c>
      <c r="D14" s="17">
        <f t="shared" si="0"/>
        <v>225.5639097744361</v>
      </c>
    </row>
    <row r="15" spans="1:9" ht="15.75" x14ac:dyDescent="0.25">
      <c r="A15" s="8">
        <v>2.2000000000000002</v>
      </c>
      <c r="B15" s="25" t="s">
        <v>20</v>
      </c>
      <c r="C15" s="35">
        <v>160000</v>
      </c>
      <c r="D15" s="17">
        <f t="shared" si="0"/>
        <v>601.50375939849619</v>
      </c>
    </row>
    <row r="16" spans="1:9" ht="15.75" x14ac:dyDescent="0.25">
      <c r="A16" s="8">
        <v>2.2999999999999998</v>
      </c>
      <c r="B16" s="25" t="s">
        <v>21</v>
      </c>
      <c r="C16" s="35">
        <v>150000</v>
      </c>
      <c r="D16" s="17">
        <f t="shared" si="0"/>
        <v>563.90977443609017</v>
      </c>
    </row>
    <row r="17" spans="1:4" ht="15.75" x14ac:dyDescent="0.25">
      <c r="A17" s="8">
        <v>2.4</v>
      </c>
      <c r="B17" s="25" t="s">
        <v>22</v>
      </c>
      <c r="C17" s="35">
        <v>230000</v>
      </c>
      <c r="D17" s="17">
        <f t="shared" si="0"/>
        <v>864.66165413533838</v>
      </c>
    </row>
    <row r="18" spans="1:4" ht="15.75" x14ac:dyDescent="0.25">
      <c r="A18" s="8">
        <v>2.5</v>
      </c>
      <c r="B18" s="25" t="s">
        <v>23</v>
      </c>
      <c r="C18" s="35">
        <v>150000</v>
      </c>
      <c r="D18" s="17">
        <f t="shared" si="0"/>
        <v>563.90977443609017</v>
      </c>
    </row>
    <row r="19" spans="1:4" ht="15.75" x14ac:dyDescent="0.25">
      <c r="A19" s="8">
        <v>2.6</v>
      </c>
      <c r="B19" s="25" t="s">
        <v>24</v>
      </c>
      <c r="C19" s="35">
        <v>56000</v>
      </c>
      <c r="D19" s="17">
        <f t="shared" si="0"/>
        <v>210.52631578947367</v>
      </c>
    </row>
    <row r="20" spans="1:4" ht="15.75" x14ac:dyDescent="0.25">
      <c r="A20" s="8">
        <v>2.7</v>
      </c>
      <c r="B20" s="25" t="s">
        <v>25</v>
      </c>
      <c r="C20" s="35">
        <v>200000</v>
      </c>
      <c r="D20" s="17">
        <f t="shared" si="0"/>
        <v>751.87969924812035</v>
      </c>
    </row>
    <row r="21" spans="1:4" ht="15.75" x14ac:dyDescent="0.25">
      <c r="A21" s="8">
        <v>2.8</v>
      </c>
      <c r="B21" s="25" t="s">
        <v>26</v>
      </c>
      <c r="C21" s="35">
        <v>60000</v>
      </c>
      <c r="D21" s="17">
        <f t="shared" si="0"/>
        <v>225.5639097744361</v>
      </c>
    </row>
    <row r="22" spans="1:4" ht="31.5" x14ac:dyDescent="0.25">
      <c r="A22" s="8">
        <v>2.9</v>
      </c>
      <c r="B22" s="27" t="s">
        <v>27</v>
      </c>
      <c r="C22" s="35">
        <v>65000</v>
      </c>
      <c r="D22" s="17">
        <f t="shared" si="0"/>
        <v>244.3609022556391</v>
      </c>
    </row>
    <row r="23" spans="1:4" s="1" customFormat="1" ht="18.75" x14ac:dyDescent="0.25">
      <c r="A23" s="9">
        <v>3</v>
      </c>
      <c r="B23" s="26" t="s">
        <v>7</v>
      </c>
      <c r="C23" s="36">
        <v>256083.6</v>
      </c>
      <c r="D23" s="16">
        <f t="shared" si="0"/>
        <v>962.72030075187968</v>
      </c>
    </row>
    <row r="24" spans="1:4" ht="15.75" x14ac:dyDescent="0.25">
      <c r="A24" s="10">
        <v>3.1</v>
      </c>
      <c r="B24" s="25" t="s">
        <v>15</v>
      </c>
      <c r="C24" s="37">
        <v>28000</v>
      </c>
      <c r="D24" s="15">
        <f t="shared" si="0"/>
        <v>105.26315789473684</v>
      </c>
    </row>
    <row r="25" spans="1:4" ht="15.75" x14ac:dyDescent="0.25">
      <c r="A25" s="10">
        <f>A24+0.1</f>
        <v>3.2</v>
      </c>
      <c r="B25" s="25" t="s">
        <v>14</v>
      </c>
      <c r="C25" s="37">
        <v>51000</v>
      </c>
      <c r="D25" s="15">
        <f t="shared" si="0"/>
        <v>191.72932330827066</v>
      </c>
    </row>
    <row r="26" spans="1:4" ht="15.75" x14ac:dyDescent="0.25">
      <c r="A26" s="10">
        <f t="shared" ref="A26:A31" si="1">A25+0.1</f>
        <v>3.3000000000000003</v>
      </c>
      <c r="B26" s="28" t="s">
        <v>29</v>
      </c>
      <c r="C26" s="37">
        <v>18000</v>
      </c>
      <c r="D26" s="15">
        <f t="shared" si="0"/>
        <v>67.669172932330824</v>
      </c>
    </row>
    <row r="27" spans="1:4" ht="15.75" x14ac:dyDescent="0.25">
      <c r="A27" s="10">
        <f t="shared" si="1"/>
        <v>3.4000000000000004</v>
      </c>
      <c r="B27" s="28" t="s">
        <v>13</v>
      </c>
      <c r="C27" s="37">
        <v>8000</v>
      </c>
      <c r="D27" s="15">
        <f t="shared" si="0"/>
        <v>30.075187969924812</v>
      </c>
    </row>
    <row r="28" spans="1:4" ht="15.75" x14ac:dyDescent="0.25">
      <c r="A28" s="10">
        <f>A27+0.1</f>
        <v>3.5000000000000004</v>
      </c>
      <c r="B28" s="28" t="s">
        <v>30</v>
      </c>
      <c r="C28" s="37">
        <v>100083.6</v>
      </c>
      <c r="D28" s="15">
        <f t="shared" si="0"/>
        <v>376.25413533834586</v>
      </c>
    </row>
    <row r="29" spans="1:4" ht="15.75" x14ac:dyDescent="0.25">
      <c r="A29" s="10">
        <f t="shared" si="1"/>
        <v>3.6000000000000005</v>
      </c>
      <c r="B29" s="25" t="s">
        <v>12</v>
      </c>
      <c r="C29" s="37">
        <v>24000</v>
      </c>
      <c r="D29" s="15">
        <f t="shared" si="0"/>
        <v>90.225563909774436</v>
      </c>
    </row>
    <row r="30" spans="1:4" ht="15.75" x14ac:dyDescent="0.25">
      <c r="A30" s="10">
        <f t="shared" si="1"/>
        <v>3.7000000000000006</v>
      </c>
      <c r="B30" s="25" t="s">
        <v>11</v>
      </c>
      <c r="C30" s="37">
        <v>15000</v>
      </c>
      <c r="D30" s="15">
        <f t="shared" si="0"/>
        <v>56.390977443609025</v>
      </c>
    </row>
    <row r="31" spans="1:4" ht="15.75" x14ac:dyDescent="0.25">
      <c r="A31" s="10">
        <f t="shared" si="1"/>
        <v>3.8000000000000007</v>
      </c>
      <c r="B31" s="25" t="s">
        <v>10</v>
      </c>
      <c r="C31" s="37">
        <v>12000</v>
      </c>
      <c r="D31" s="15">
        <f t="shared" si="0"/>
        <v>45.112781954887218</v>
      </c>
    </row>
    <row r="32" spans="1:4" s="1" customFormat="1" ht="37.5" x14ac:dyDescent="0.25">
      <c r="A32" s="9">
        <f>A23+1</f>
        <v>4</v>
      </c>
      <c r="B32" s="29" t="s">
        <v>8</v>
      </c>
      <c r="C32" s="38">
        <v>240996</v>
      </c>
      <c r="D32" s="16">
        <f t="shared" si="0"/>
        <v>906</v>
      </c>
    </row>
    <row r="33" spans="1:4" s="1" customFormat="1" ht="37.5" x14ac:dyDescent="0.25">
      <c r="A33" s="9">
        <f t="shared" ref="A33" si="2">A32+1</f>
        <v>5</v>
      </c>
      <c r="B33" s="30" t="s">
        <v>9</v>
      </c>
      <c r="C33" s="36">
        <v>31000</v>
      </c>
      <c r="D33" s="18">
        <f t="shared" si="0"/>
        <v>116.54135338345864</v>
      </c>
    </row>
    <row r="34" spans="1:4" ht="19.5" thickBot="1" x14ac:dyDescent="0.3">
      <c r="A34" s="11"/>
      <c r="B34" s="43" t="s">
        <v>33</v>
      </c>
      <c r="C34" s="40">
        <f>C9+C13+C23+C32+C33</f>
        <v>2457079.6</v>
      </c>
      <c r="D34" s="19">
        <f>D9+D13+D23++D32+D33</f>
        <v>9237.1413533834584</v>
      </c>
    </row>
    <row r="35" spans="1:4" x14ac:dyDescent="0.25">
      <c r="D35" s="20"/>
    </row>
    <row r="36" spans="1:4" ht="18.75" x14ac:dyDescent="0.25">
      <c r="B36" s="45" t="s">
        <v>36</v>
      </c>
      <c r="D36" s="20"/>
    </row>
    <row r="37" spans="1:4" ht="15.75" thickBot="1" x14ac:dyDescent="0.3">
      <c r="D37" s="20"/>
    </row>
    <row r="38" spans="1:4" ht="31.5" x14ac:dyDescent="0.25">
      <c r="B38" s="46" t="s">
        <v>35</v>
      </c>
      <c r="C38" s="47">
        <v>9879.6</v>
      </c>
      <c r="D38" s="20"/>
    </row>
    <row r="39" spans="1:4" ht="18.75" x14ac:dyDescent="0.25">
      <c r="B39" s="48" t="s">
        <v>34</v>
      </c>
      <c r="C39" s="49">
        <v>2447200</v>
      </c>
    </row>
    <row r="40" spans="1:4" ht="19.5" thickBot="1" x14ac:dyDescent="0.3">
      <c r="B40" s="50" t="s">
        <v>37</v>
      </c>
      <c r="C40" s="51">
        <v>9200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2022-05-27T22:15:42Z</cp:lastPrinted>
  <dcterms:created xsi:type="dcterms:W3CDTF">2022-05-27T20:33:19Z</dcterms:created>
  <dcterms:modified xsi:type="dcterms:W3CDTF">2022-05-31T16:58:36Z</dcterms:modified>
</cp:coreProperties>
</file>